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2\OneDrive\Escritorio\PUBLICACIONES TRIMESTRALES\2026\2DO TRIMESTRE\DISCIPLINA FINANCIERA\5.-ESTADO ANALITICO DE INGRESOS DETALLADO -LDF\"/>
    </mc:Choice>
  </mc:AlternateContent>
  <bookViews>
    <workbookView xWindow="0" yWindow="0" windowWidth="25128" windowHeight="12300"/>
  </bookViews>
  <sheets>
    <sheet name="F5_EAID" sheetId="1" r:id="rId1"/>
  </sheets>
  <definedNames>
    <definedName name="_xlnm.Print_Titles" localSheetId="0">F5_EAID!$2:$8</definedName>
  </definedNames>
  <calcPr calcId="162913" fullCalcOnLoad="1"/>
</workbook>
</file>

<file path=xl/calcChain.xml><?xml version="1.0" encoding="utf-8"?>
<calcChain xmlns="http://schemas.openxmlformats.org/spreadsheetml/2006/main">
  <c r="H40" i="1" l="1"/>
  <c r="H70" i="1"/>
  <c r="H76" i="1"/>
  <c r="H75" i="1"/>
  <c r="E70" i="1"/>
  <c r="E76" i="1"/>
  <c r="E77" i="1"/>
  <c r="E75" i="1"/>
  <c r="E64" i="1"/>
  <c r="E65" i="1"/>
  <c r="E63" i="1"/>
  <c r="E62" i="1"/>
  <c r="E61" i="1" s="1"/>
  <c r="E58" i="1"/>
  <c r="E59" i="1"/>
  <c r="E60" i="1"/>
  <c r="E56" i="1" s="1"/>
  <c r="E57" i="1"/>
  <c r="E49" i="1"/>
  <c r="E50" i="1"/>
  <c r="E51" i="1"/>
  <c r="E47" i="1" s="1"/>
  <c r="E52" i="1"/>
  <c r="E53" i="1"/>
  <c r="E54" i="1"/>
  <c r="E55" i="1"/>
  <c r="E48" i="1"/>
  <c r="E40" i="1"/>
  <c r="E39" i="1"/>
  <c r="E37" i="1"/>
  <c r="E36" i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 s="1"/>
  <c r="H60" i="1"/>
  <c r="H56" i="1" s="1"/>
  <c r="H59" i="1"/>
  <c r="H58" i="1"/>
  <c r="H57" i="1"/>
  <c r="H49" i="1"/>
  <c r="H50" i="1"/>
  <c r="H51" i="1"/>
  <c r="H52" i="1"/>
  <c r="H53" i="1"/>
  <c r="H54" i="1"/>
  <c r="H55" i="1"/>
  <c r="H48" i="1"/>
  <c r="H47" i="1"/>
  <c r="H39" i="1"/>
  <c r="H38" i="1" s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E69" i="1"/>
  <c r="F69" i="1"/>
  <c r="G69" i="1"/>
  <c r="H69" i="1"/>
  <c r="C69" i="1"/>
  <c r="D61" i="1"/>
  <c r="F61" i="1"/>
  <c r="G61" i="1"/>
  <c r="D56" i="1"/>
  <c r="F56" i="1"/>
  <c r="G56" i="1"/>
  <c r="D47" i="1"/>
  <c r="F47" i="1"/>
  <c r="G47" i="1"/>
  <c r="C61" i="1"/>
  <c r="C56" i="1"/>
  <c r="C47" i="1"/>
  <c r="D38" i="1"/>
  <c r="F38" i="1"/>
  <c r="G38" i="1"/>
  <c r="D36" i="1"/>
  <c r="F36" i="1"/>
  <c r="G36" i="1"/>
  <c r="D29" i="1"/>
  <c r="F29" i="1"/>
  <c r="G29" i="1"/>
  <c r="D17" i="1"/>
  <c r="F17" i="1"/>
  <c r="G17" i="1"/>
  <c r="C38" i="1"/>
  <c r="C36" i="1"/>
  <c r="C29" i="1"/>
  <c r="C17" i="1"/>
  <c r="H77" i="1"/>
  <c r="G67" i="1" l="1"/>
  <c r="F67" i="1"/>
  <c r="D67" i="1"/>
  <c r="H67" i="1"/>
  <c r="E67" i="1"/>
  <c r="C67" i="1"/>
  <c r="E38" i="1"/>
  <c r="G42" i="1"/>
  <c r="E29" i="1"/>
  <c r="H29" i="1"/>
  <c r="F42" i="1"/>
  <c r="D42" i="1"/>
  <c r="D72" i="1" s="1"/>
  <c r="C42" i="1"/>
  <c r="C72" i="1" s="1"/>
  <c r="H17" i="1"/>
  <c r="H42" i="1" s="1"/>
  <c r="H44" i="1" s="1"/>
  <c r="E17" i="1"/>
  <c r="E42" i="1" s="1"/>
  <c r="G72" i="1" l="1"/>
  <c r="E72" i="1"/>
  <c r="F72" i="1"/>
  <c r="H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<sst xmlns="http://schemas.openxmlformats.org/spreadsheetml/2006/main" count="75" uniqueCount="75">
  <si>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</si>
  <si>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</si>
  <si>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</si>
  <si>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</si>
  <si>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</si>
  <si>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</si>
  <si>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</si>
  <si>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</si>
  <si>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</si>
  <si>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</si>
  <si>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</si>
  <si>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</si>
  <si>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</si>
  <si>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</si>
  <si>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</si>
  <si>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</si>
  <si>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</si>
  <si>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</si>
  <si>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</si>
  <si>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</si>
  <si>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</si>
  <si>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</si>
  <si>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</si>
  <si>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</si>
  <si>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</si>
  <si>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</si>
  <si>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</si>
  <si>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</si>
  <si>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</si>
  <si>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</si>
  <si>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</si>
  <si>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</si>
  <si>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</si>
  <si>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</si>
  <si>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</si>
  <si>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</si>
  <si>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</si>
  <si>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</si>
  <si>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</si>
  <si>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</si>
  <si>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</si>
  <si>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</si>
  <si>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</si>
  <si>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</si>
  <si>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</si>
  <si>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</si>
  <si>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</si>
  <si>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</si>
  <si>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</si>
  <si>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</si>
  <si>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</si>
  <si>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</si>
  <si>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</si>
  <si>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</si>
  <si>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</si>
  <si>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</si>
  <si>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</si>
  <si>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</si>
  <si>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</si>
  <si>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</si>
  <si>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</si>
  <si>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</si>
  <si>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</si>
  <si>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</si>
  <si>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</si>
  <si>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</si>
  <si>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</si>
  <si>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</si>
  <si>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</si>
  <si>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</si>
  <si>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</si>
  <si>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</si>
  <si>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</si>
  <si>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Municipio de Escárcega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</si>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</sst>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4"/>
  <sheetViews>
    <sheetView tabSelected="1" workbookViewId="0">
      <pane ySplit="8" topLeftCell="A9" activePane="bottomLeft" state="frozen"/>
      <selection pane="bottomLeft" activeCell="H40" sqref="H40"/>
    </sheetView>
  </sheetViews>
  <sheetFormatPr baseColWidth="10" defaultColWidth="11" defaultRowHeight="13.8" x14ac:dyDescent="0.3"/>
  <cols>
    <col min="1" max="1" width="2.109375" style="1" customWidth="1"/>
    <col min="2" max="2" width="38.6640625" style="1" customWidth="1"/>
    <col min="3" max="3" width="18.109375" style="2" customWidth="1"/>
    <col min="4" max="4" width="18" style="1" customWidth="1"/>
    <col min="5" max="5" width="14.6640625" style="2" customWidth="1"/>
    <col min="6" max="6" width="13.88671875" style="1" customWidth="1"/>
    <col min="7" max="7" width="14.88671875" style="1" customWidth="1"/>
    <col min="8" max="8" width="13.6640625" style="2" customWidth="1"/>
    <col min="9" max="16384" width="11" style="1"/>
  </cols>
  <sheetData>
    <row r="1" spans="2:8" ht="14.4" thickBot="1" x14ac:dyDescent="0.35"/>
    <row r="2" spans="2:8" x14ac:dyDescent="0.3">
      <c r="B2" s="34" t="s">
        <v>73</v>
      </c>
      <c r="C2" s="35"/>
      <c r="D2" s="35"/>
      <c r="E2" s="35"/>
      <c r="F2" s="35"/>
      <c r="G2" s="35"/>
      <c r="H2" s="36"/>
    </row>
    <row r="3" spans="2:8" x14ac:dyDescent="0.3">
      <c r="B3" s="37" t="s">
        <v>0</v>
      </c>
      <c r="C3" s="38"/>
      <c r="D3" s="38"/>
      <c r="E3" s="38"/>
      <c r="F3" s="38"/>
      <c r="G3" s="38"/>
      <c r="H3" s="39"/>
    </row>
    <row r="4" spans="2:8" x14ac:dyDescent="0.3">
      <c r="B4" s="37" t="s">
        <v>74</v>
      </c>
      <c r="C4" s="38"/>
      <c r="D4" s="38"/>
      <c r="E4" s="38"/>
      <c r="F4" s="38"/>
      <c r="G4" s="38"/>
      <c r="H4" s="39"/>
    </row>
    <row r="5" spans="2:8" ht="14.4" thickBot="1" x14ac:dyDescent="0.35">
      <c r="B5" s="40" t="s">
        <v>1</v>
      </c>
      <c r="C5" s="41"/>
      <c r="D5" s="41"/>
      <c r="E5" s="41"/>
      <c r="F5" s="41"/>
      <c r="G5" s="41"/>
      <c r="H5" s="42"/>
    </row>
    <row r="6" spans="2:8" ht="14.4" thickBot="1" x14ac:dyDescent="0.35">
      <c r="B6" s="15"/>
      <c r="C6" s="43" t="s">
        <v>2</v>
      </c>
      <c r="D6" s="44"/>
      <c r="E6" s="44"/>
      <c r="F6" s="44"/>
      <c r="G6" s="45"/>
      <c r="H6" s="30" t="s">
        <v>3</v>
      </c>
    </row>
    <row r="7" spans="2:8" x14ac:dyDescent="0.3">
      <c r="B7" s="16" t="s">
        <v>4</v>
      </c>
      <c r="C7" s="30" t="s">
        <v>6</v>
      </c>
      <c r="D7" s="32" t="s">
        <v>7</v>
      </c>
      <c r="E7" s="30" t="s">
        <v>8</v>
      </c>
      <c r="F7" s="30" t="s">
        <v>9</v>
      </c>
      <c r="G7" s="30" t="s">
        <v>10</v>
      </c>
      <c r="H7" s="46"/>
    </row>
    <row r="8" spans="2:8" ht="14.4" thickBot="1" x14ac:dyDescent="0.35">
      <c r="B8" s="17" t="s">
        <v>5</v>
      </c>
      <c r="C8" s="31"/>
      <c r="D8" s="33"/>
      <c r="E8" s="31"/>
      <c r="F8" s="31"/>
      <c r="G8" s="31"/>
      <c r="H8" s="31"/>
    </row>
    <row r="9" spans="2:8" x14ac:dyDescent="0.3">
      <c r="B9" s="18" t="s">
        <v>11</v>
      </c>
      <c r="C9" s="3"/>
      <c r="D9" s="4"/>
      <c r="E9" s="3"/>
      <c r="F9" s="4"/>
      <c r="G9" s="4"/>
      <c r="H9" s="3"/>
    </row>
    <row r="10" spans="2:8" x14ac:dyDescent="0.3">
      <c r="B10" s="20" t="s">
        <v>12</v>
      </c>
      <c r="C10" s="3">
        <v>12861527</v>
      </c>
      <c r="D10" s="4">
        <v>0</v>
      </c>
      <c r="E10" s="3">
        <f>C10+D10</f>
        <v>12861527</v>
      </c>
      <c r="F10" s="4">
        <v>10007279.09</v>
      </c>
      <c r="G10" s="4">
        <v>10007279.09</v>
      </c>
      <c r="H10" s="3">
        <f>G10-C10</f>
        <v>-2854247.91</v>
      </c>
    </row>
    <row r="11" spans="2:8" x14ac:dyDescent="0.3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3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3">
      <c r="B13" s="20" t="s">
        <v>15</v>
      </c>
      <c r="C13" s="3">
        <v>29548309</v>
      </c>
      <c r="D13" s="4">
        <v>0</v>
      </c>
      <c r="E13" s="3">
        <f t="shared" si="0"/>
        <v>29548309</v>
      </c>
      <c r="F13" s="4">
        <v>24901004.359999999</v>
      </c>
      <c r="G13" s="4">
        <v>24901004.359999999</v>
      </c>
      <c r="H13" s="3">
        <f t="shared" si="1"/>
        <v>-4647304.6400000006</v>
      </c>
    </row>
    <row r="14" spans="2:8" x14ac:dyDescent="0.3">
      <c r="B14" s="20" t="s">
        <v>16</v>
      </c>
      <c r="C14" s="3">
        <v>579860</v>
      </c>
      <c r="D14" s="4">
        <v>0</v>
      </c>
      <c r="E14" s="3">
        <f t="shared" si="0"/>
        <v>579860</v>
      </c>
      <c r="F14" s="4">
        <v>483929.09</v>
      </c>
      <c r="G14" s="4">
        <v>483929.09</v>
      </c>
      <c r="H14" s="3">
        <f t="shared" si="1"/>
        <v>-95930.909999999974</v>
      </c>
    </row>
    <row r="15" spans="2:8" x14ac:dyDescent="0.3">
      <c r="B15" s="20" t="s">
        <v>17</v>
      </c>
      <c r="C15" s="3">
        <v>8625224</v>
      </c>
      <c r="D15" s="4">
        <v>43632.1</v>
      </c>
      <c r="E15" s="3">
        <f t="shared" si="0"/>
        <v>8668856.0999999996</v>
      </c>
      <c r="F15" s="4">
        <v>2897085.95</v>
      </c>
      <c r="G15" s="4">
        <v>2897085.95</v>
      </c>
      <c r="H15" s="3">
        <f t="shared" si="1"/>
        <v>-5728138.0499999998</v>
      </c>
    </row>
    <row r="16" spans="2:8" x14ac:dyDescent="0.3">
      <c r="B16" s="20" t="s">
        <v>70</v>
      </c>
      <c r="C16" s="3">
        <v>0</v>
      </c>
      <c r="D16" s="4">
        <v>0</v>
      </c>
      <c r="E16" s="3">
        <f t="shared" si="0"/>
        <v>0</v>
      </c>
      <c r="F16" s="4">
        <v>500000</v>
      </c>
      <c r="G16" s="4">
        <v>500000</v>
      </c>
      <c r="H16" s="3">
        <f t="shared" si="1"/>
        <v>500000</v>
      </c>
    </row>
    <row r="17" spans="2:8" ht="27.6" x14ac:dyDescent="0.3">
      <c r="B17" s="24" t="s">
        <v>68</v>
      </c>
      <c r="C17" s="3">
        <f t="shared" ref="C17:H17" si="2">SUM(C18:C28)</f>
        <v>172511211</v>
      </c>
      <c r="D17" s="5">
        <f t="shared" si="2"/>
        <v>0</v>
      </c>
      <c r="E17" s="5">
        <f t="shared" si="2"/>
        <v>172511211</v>
      </c>
      <c r="F17" s="5">
        <f t="shared" si="2"/>
        <v>79263526.600000009</v>
      </c>
      <c r="G17" s="5">
        <f t="shared" si="2"/>
        <v>79263526.600000009</v>
      </c>
      <c r="H17" s="5">
        <f t="shared" si="2"/>
        <v>-93247684.399999991</v>
      </c>
    </row>
    <row r="18" spans="2:8" x14ac:dyDescent="0.3">
      <c r="B18" s="21" t="s">
        <v>18</v>
      </c>
      <c r="C18" s="3">
        <v>118499615</v>
      </c>
      <c r="D18" s="4">
        <v>0</v>
      </c>
      <c r="E18" s="3">
        <f t="shared" si="0"/>
        <v>118499615</v>
      </c>
      <c r="F18" s="4">
        <v>50870099.780000001</v>
      </c>
      <c r="G18" s="4">
        <v>50870099.780000001</v>
      </c>
      <c r="H18" s="3">
        <f>G18-C18</f>
        <v>-67629515.219999999</v>
      </c>
    </row>
    <row r="19" spans="2:8" x14ac:dyDescent="0.3">
      <c r="B19" s="21" t="s">
        <v>19</v>
      </c>
      <c r="C19" s="3">
        <v>25005576</v>
      </c>
      <c r="D19" s="4">
        <v>0</v>
      </c>
      <c r="E19" s="3">
        <f t="shared" si="0"/>
        <v>25005576</v>
      </c>
      <c r="F19" s="4">
        <v>12635451.18</v>
      </c>
      <c r="G19" s="4">
        <v>12635451.18</v>
      </c>
      <c r="H19" s="3">
        <f t="shared" ref="H19:H40" si="3">G19-C19</f>
        <v>-12370124.82</v>
      </c>
    </row>
    <row r="20" spans="2:8" x14ac:dyDescent="0.3">
      <c r="B20" s="21" t="s">
        <v>20</v>
      </c>
      <c r="C20" s="3">
        <v>5326096</v>
      </c>
      <c r="D20" s="4">
        <v>0</v>
      </c>
      <c r="E20" s="3">
        <f t="shared" si="0"/>
        <v>5326096</v>
      </c>
      <c r="F20" s="4">
        <v>2539832.81</v>
      </c>
      <c r="G20" s="4">
        <v>2539832.81</v>
      </c>
      <c r="H20" s="3">
        <f t="shared" si="3"/>
        <v>-2786263.19</v>
      </c>
    </row>
    <row r="21" spans="2:8" x14ac:dyDescent="0.3">
      <c r="B21" s="21" t="s">
        <v>21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x14ac:dyDescent="0.3">
      <c r="B22" s="21" t="s">
        <v>22</v>
      </c>
      <c r="C22" s="3">
        <v>11316875</v>
      </c>
      <c r="D22" s="4">
        <v>0</v>
      </c>
      <c r="E22" s="3">
        <f t="shared" si="0"/>
        <v>11316875</v>
      </c>
      <c r="F22" s="4">
        <v>4811908.0199999996</v>
      </c>
      <c r="G22" s="4">
        <v>4811908.0199999996</v>
      </c>
      <c r="H22" s="3">
        <f t="shared" si="3"/>
        <v>-6504966.9800000004</v>
      </c>
    </row>
    <row r="23" spans="2:8" ht="27.6" x14ac:dyDescent="0.3">
      <c r="B23" s="22" t="s">
        <v>23</v>
      </c>
      <c r="C23" s="3">
        <v>1742540</v>
      </c>
      <c r="D23" s="4">
        <v>0</v>
      </c>
      <c r="E23" s="3">
        <f t="shared" si="0"/>
        <v>1742540</v>
      </c>
      <c r="F23" s="4">
        <v>637012.42000000004</v>
      </c>
      <c r="G23" s="4">
        <v>637012.42000000004</v>
      </c>
      <c r="H23" s="3">
        <f t="shared" si="3"/>
        <v>-1105527.58</v>
      </c>
    </row>
    <row r="24" spans="2:8" ht="27.6" x14ac:dyDescent="0.3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3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3">
      <c r="B26" s="21" t="s">
        <v>26</v>
      </c>
      <c r="C26" s="3">
        <v>3588566</v>
      </c>
      <c r="D26" s="4">
        <v>0</v>
      </c>
      <c r="E26" s="3">
        <f t="shared" si="0"/>
        <v>3588566</v>
      </c>
      <c r="F26" s="4">
        <v>1197007.3899999999</v>
      </c>
      <c r="G26" s="4">
        <v>1197007.3899999999</v>
      </c>
      <c r="H26" s="3">
        <f t="shared" si="3"/>
        <v>-2391558.6100000003</v>
      </c>
    </row>
    <row r="27" spans="2:8" x14ac:dyDescent="0.3">
      <c r="B27" s="21" t="s">
        <v>27</v>
      </c>
      <c r="C27" s="3">
        <v>7031943</v>
      </c>
      <c r="D27" s="4">
        <v>0</v>
      </c>
      <c r="E27" s="3">
        <f t="shared" si="0"/>
        <v>7031943</v>
      </c>
      <c r="F27" s="4">
        <v>6572215</v>
      </c>
      <c r="G27" s="4">
        <v>6572215</v>
      </c>
      <c r="H27" s="3">
        <f t="shared" si="3"/>
        <v>-459728</v>
      </c>
    </row>
    <row r="28" spans="2:8" ht="27.6" x14ac:dyDescent="0.3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7.6" x14ac:dyDescent="0.3">
      <c r="B29" s="24" t="s">
        <v>29</v>
      </c>
      <c r="C29" s="3">
        <f t="shared" ref="C29:H29" si="4">SUM(C30:C34)</f>
        <v>1719349</v>
      </c>
      <c r="D29" s="3">
        <f t="shared" si="4"/>
        <v>0</v>
      </c>
      <c r="E29" s="3">
        <f t="shared" si="4"/>
        <v>1719349</v>
      </c>
      <c r="F29" s="3">
        <f t="shared" si="4"/>
        <v>580545.59</v>
      </c>
      <c r="G29" s="3">
        <f t="shared" si="4"/>
        <v>580545.59</v>
      </c>
      <c r="H29" s="3">
        <f t="shared" si="4"/>
        <v>-1138803.4099999999</v>
      </c>
    </row>
    <row r="30" spans="2:8" x14ac:dyDescent="0.3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3">
      <c r="B31" s="21" t="s">
        <v>31</v>
      </c>
      <c r="C31" s="3">
        <v>238510</v>
      </c>
      <c r="D31" s="4">
        <v>0</v>
      </c>
      <c r="E31" s="3">
        <f t="shared" si="0"/>
        <v>238510</v>
      </c>
      <c r="F31" s="4">
        <v>118759.97</v>
      </c>
      <c r="G31" s="4">
        <v>118759.97</v>
      </c>
      <c r="H31" s="3">
        <f t="shared" si="3"/>
        <v>-119750.03</v>
      </c>
    </row>
    <row r="32" spans="2:8" x14ac:dyDescent="0.3">
      <c r="B32" s="21" t="s">
        <v>32</v>
      </c>
      <c r="C32" s="3">
        <v>1289448</v>
      </c>
      <c r="D32" s="4">
        <v>0</v>
      </c>
      <c r="E32" s="3">
        <f t="shared" si="0"/>
        <v>1289448</v>
      </c>
      <c r="F32" s="4">
        <v>335992.88</v>
      </c>
      <c r="G32" s="4">
        <v>335992.88</v>
      </c>
      <c r="H32" s="3">
        <f t="shared" si="3"/>
        <v>-953455.12</v>
      </c>
    </row>
    <row r="33" spans="2:8" ht="27.6" x14ac:dyDescent="0.3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3">
      <c r="B34" s="21" t="s">
        <v>34</v>
      </c>
      <c r="C34" s="3">
        <v>191391</v>
      </c>
      <c r="D34" s="4">
        <v>0</v>
      </c>
      <c r="E34" s="3">
        <f t="shared" si="0"/>
        <v>191391</v>
      </c>
      <c r="F34" s="4">
        <v>125792.74</v>
      </c>
      <c r="G34" s="4">
        <v>125792.74</v>
      </c>
      <c r="H34" s="3">
        <f t="shared" si="3"/>
        <v>-65598.259999999995</v>
      </c>
    </row>
    <row r="35" spans="2:8" x14ac:dyDescent="0.3">
      <c r="B35" s="20" t="s">
        <v>71</v>
      </c>
      <c r="C35" s="3"/>
      <c r="D35" s="4"/>
      <c r="E35" s="3">
        <f t="shared" si="0"/>
        <v>0</v>
      </c>
      <c r="F35" s="4"/>
      <c r="G35" s="4"/>
      <c r="H35" s="3">
        <f t="shared" si="3"/>
        <v>0</v>
      </c>
    </row>
    <row r="36" spans="2:8" x14ac:dyDescent="0.3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3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3">
      <c r="B38" s="20" t="s">
        <v>37</v>
      </c>
      <c r="C38" s="3">
        <f t="shared" ref="C38:H38" si="6">C39+C40</f>
        <v>42069251</v>
      </c>
      <c r="D38" s="3">
        <f t="shared" si="6"/>
        <v>0</v>
      </c>
      <c r="E38" s="3">
        <f t="shared" si="6"/>
        <v>42069251</v>
      </c>
      <c r="F38" s="3">
        <f t="shared" si="6"/>
        <v>13997111.239999998</v>
      </c>
      <c r="G38" s="3">
        <f t="shared" si="6"/>
        <v>13997111.239999998</v>
      </c>
      <c r="H38" s="3">
        <f t="shared" si="6"/>
        <v>-28072139.760000002</v>
      </c>
    </row>
    <row r="39" spans="2:8" x14ac:dyDescent="0.3">
      <c r="B39" s="21" t="s">
        <v>38</v>
      </c>
      <c r="C39" s="3">
        <v>28779374</v>
      </c>
      <c r="D39" s="4">
        <v>0</v>
      </c>
      <c r="E39" s="3">
        <f t="shared" si="0"/>
        <v>28779374</v>
      </c>
      <c r="F39" s="4">
        <v>8689827.5199999996</v>
      </c>
      <c r="G39" s="4">
        <v>8689827.5199999996</v>
      </c>
      <c r="H39" s="3">
        <f t="shared" si="3"/>
        <v>-20089546.48</v>
      </c>
    </row>
    <row r="40" spans="2:8" x14ac:dyDescent="0.3">
      <c r="B40" s="21" t="s">
        <v>39</v>
      </c>
      <c r="C40" s="3">
        <v>13289877</v>
      </c>
      <c r="D40" s="4">
        <v>0</v>
      </c>
      <c r="E40" s="3">
        <f t="shared" si="0"/>
        <v>13289877</v>
      </c>
      <c r="F40" s="4">
        <v>5307283.72</v>
      </c>
      <c r="G40" s="4">
        <v>5307283.72</v>
      </c>
      <c r="H40" s="3">
        <f t="shared" si="3"/>
        <v>-7982593.2800000003</v>
      </c>
    </row>
    <row r="41" spans="2:8" x14ac:dyDescent="0.3">
      <c r="B41" s="19"/>
      <c r="C41" s="3"/>
      <c r="D41" s="4"/>
      <c r="E41" s="3"/>
      <c r="F41" s="4"/>
      <c r="G41" s="4"/>
      <c r="H41" s="3"/>
    </row>
    <row r="42" spans="2:8" ht="27.6" x14ac:dyDescent="0.3">
      <c r="B42" s="25" t="s">
        <v>69</v>
      </c>
      <c r="C42" s="12">
        <f t="shared" ref="C42:H42" si="7">C10+C11+C12+C13+C14+C15+C16+C17+C29+C35+C36+C38</f>
        <v>267914731</v>
      </c>
      <c r="D42" s="8">
        <f t="shared" si="7"/>
        <v>43632.1</v>
      </c>
      <c r="E42" s="8">
        <f t="shared" si="7"/>
        <v>267958363.09999999</v>
      </c>
      <c r="F42" s="8">
        <f t="shared" si="7"/>
        <v>132630481.92000002</v>
      </c>
      <c r="G42" s="8">
        <f t="shared" si="7"/>
        <v>132630481.92000002</v>
      </c>
      <c r="H42" s="8">
        <f t="shared" si="7"/>
        <v>-135284249.07999998</v>
      </c>
    </row>
    <row r="43" spans="2:8" x14ac:dyDescent="0.3">
      <c r="B43" s="6"/>
      <c r="C43" s="3"/>
      <c r="D43" s="6"/>
      <c r="E43" s="7"/>
      <c r="F43" s="6"/>
      <c r="G43" s="6"/>
      <c r="H43" s="7"/>
    </row>
    <row r="44" spans="2:8" ht="27.6" x14ac:dyDescent="0.3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3">
      <c r="B45" s="19"/>
      <c r="C45" s="3"/>
      <c r="D45" s="11"/>
      <c r="E45" s="3"/>
      <c r="F45" s="11"/>
      <c r="G45" s="11"/>
      <c r="H45" s="3"/>
    </row>
    <row r="46" spans="2:8" x14ac:dyDescent="0.3">
      <c r="B46" s="18" t="s">
        <v>41</v>
      </c>
      <c r="C46" s="3"/>
      <c r="D46" s="4"/>
      <c r="E46" s="3"/>
      <c r="F46" s="4"/>
      <c r="G46" s="4"/>
      <c r="H46" s="3"/>
    </row>
    <row r="47" spans="2:8" x14ac:dyDescent="0.3">
      <c r="B47" s="20" t="s">
        <v>42</v>
      </c>
      <c r="C47" s="3">
        <f t="shared" ref="C47:H47" si="8">SUM(C48:C55)</f>
        <v>217400673</v>
      </c>
      <c r="D47" s="3">
        <f t="shared" si="8"/>
        <v>-14373969</v>
      </c>
      <c r="E47" s="3">
        <f t="shared" si="8"/>
        <v>203026704</v>
      </c>
      <c r="F47" s="3">
        <f t="shared" si="8"/>
        <v>115644820</v>
      </c>
      <c r="G47" s="3">
        <f t="shared" si="8"/>
        <v>115644820</v>
      </c>
      <c r="H47" s="3">
        <f t="shared" si="8"/>
        <v>-101755853</v>
      </c>
    </row>
    <row r="48" spans="2:8" ht="27.6" x14ac:dyDescent="0.3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7.6" x14ac:dyDescent="0.3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7.6" x14ac:dyDescent="0.3">
      <c r="B50" s="22" t="s">
        <v>45</v>
      </c>
      <c r="C50" s="3">
        <v>154702350</v>
      </c>
      <c r="D50" s="4">
        <v>-13387706</v>
      </c>
      <c r="E50" s="3">
        <f t="shared" si="9"/>
        <v>141314644</v>
      </c>
      <c r="F50" s="4">
        <v>84788788</v>
      </c>
      <c r="G50" s="4">
        <v>84788788</v>
      </c>
      <c r="H50" s="3">
        <f t="shared" si="10"/>
        <v>-69913562</v>
      </c>
    </row>
    <row r="51" spans="2:8" ht="41.4" x14ac:dyDescent="0.3">
      <c r="B51" s="22" t="s">
        <v>46</v>
      </c>
      <c r="C51" s="3">
        <v>62698323</v>
      </c>
      <c r="D51" s="4">
        <v>-986263</v>
      </c>
      <c r="E51" s="3">
        <f t="shared" si="9"/>
        <v>61712060</v>
      </c>
      <c r="F51" s="4">
        <v>30856032</v>
      </c>
      <c r="G51" s="4">
        <v>30856032</v>
      </c>
      <c r="H51" s="3">
        <f t="shared" si="10"/>
        <v>-31842291</v>
      </c>
    </row>
    <row r="52" spans="2:8" x14ac:dyDescent="0.3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7.6" x14ac:dyDescent="0.3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7.6" x14ac:dyDescent="0.3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7.6" x14ac:dyDescent="0.3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3">
      <c r="B56" s="24" t="s">
        <v>51</v>
      </c>
      <c r="C56" s="3">
        <f t="shared" ref="C56:H56" si="11">SUM(C57:C60)</f>
        <v>9186307</v>
      </c>
      <c r="D56" s="3">
        <f t="shared" si="11"/>
        <v>0</v>
      </c>
      <c r="E56" s="3">
        <f t="shared" si="11"/>
        <v>9186307</v>
      </c>
      <c r="F56" s="3">
        <f t="shared" si="11"/>
        <v>4593151</v>
      </c>
      <c r="G56" s="3">
        <f t="shared" si="11"/>
        <v>4593151</v>
      </c>
      <c r="H56" s="3">
        <f t="shared" si="11"/>
        <v>-4593156</v>
      </c>
    </row>
    <row r="57" spans="2:8" x14ac:dyDescent="0.3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3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3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3">
      <c r="B60" s="22" t="s">
        <v>55</v>
      </c>
      <c r="C60" s="3">
        <v>9186307</v>
      </c>
      <c r="D60" s="4">
        <v>0</v>
      </c>
      <c r="E60" s="3">
        <f t="shared" si="9"/>
        <v>9186307</v>
      </c>
      <c r="F60" s="4">
        <v>4593151</v>
      </c>
      <c r="G60" s="4">
        <v>4593151</v>
      </c>
      <c r="H60" s="3">
        <f t="shared" si="10"/>
        <v>-4593156</v>
      </c>
    </row>
    <row r="61" spans="2:8" x14ac:dyDescent="0.3">
      <c r="B61" s="24" t="s">
        <v>56</v>
      </c>
      <c r="C61" s="3">
        <f t="shared" ref="C61:H61" si="12">C62+C63</f>
        <v>1970487</v>
      </c>
      <c r="D61" s="3">
        <f t="shared" si="12"/>
        <v>-83519</v>
      </c>
      <c r="E61" s="3">
        <f t="shared" si="12"/>
        <v>1886968</v>
      </c>
      <c r="F61" s="3">
        <f t="shared" si="12"/>
        <v>943156.3</v>
      </c>
      <c r="G61" s="3">
        <f t="shared" si="12"/>
        <v>943156.3</v>
      </c>
      <c r="H61" s="3">
        <f t="shared" si="12"/>
        <v>-1027330.7</v>
      </c>
    </row>
    <row r="62" spans="2:8" ht="27.6" x14ac:dyDescent="0.3">
      <c r="B62" s="22" t="s">
        <v>57</v>
      </c>
      <c r="C62" s="3">
        <v>1970487</v>
      </c>
      <c r="D62" s="4">
        <v>-83519</v>
      </c>
      <c r="E62" s="3">
        <f t="shared" si="9"/>
        <v>1886968</v>
      </c>
      <c r="F62" s="4">
        <v>943156.3</v>
      </c>
      <c r="G62" s="4">
        <v>943156.3</v>
      </c>
      <c r="H62" s="3">
        <f t="shared" si="10"/>
        <v>-1027330.7</v>
      </c>
    </row>
    <row r="63" spans="2:8" x14ac:dyDescent="0.3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41.4" x14ac:dyDescent="0.3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3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3">
      <c r="B66" s="19"/>
      <c r="C66" s="3"/>
      <c r="D66" s="11"/>
      <c r="E66" s="3"/>
      <c r="F66" s="11"/>
      <c r="G66" s="11"/>
      <c r="H66" s="3"/>
    </row>
    <row r="67" spans="2:8" ht="27.6" x14ac:dyDescent="0.3">
      <c r="B67" s="25" t="s">
        <v>60</v>
      </c>
      <c r="C67" s="12">
        <f t="shared" ref="C67:H67" si="13">C47+C56+C61+C64+C65</f>
        <v>228557467</v>
      </c>
      <c r="D67" s="12">
        <f t="shared" si="13"/>
        <v>-14457488</v>
      </c>
      <c r="E67" s="12">
        <f t="shared" si="13"/>
        <v>214099979</v>
      </c>
      <c r="F67" s="12">
        <f t="shared" si="13"/>
        <v>121181127.3</v>
      </c>
      <c r="G67" s="12">
        <f t="shared" si="13"/>
        <v>121181127.3</v>
      </c>
      <c r="H67" s="12">
        <f t="shared" si="13"/>
        <v>-107376339.7</v>
      </c>
    </row>
    <row r="68" spans="2:8" x14ac:dyDescent="0.3">
      <c r="B68" s="23"/>
      <c r="C68" s="3"/>
      <c r="D68" s="11"/>
      <c r="E68" s="3"/>
      <c r="F68" s="11"/>
      <c r="G68" s="11"/>
      <c r="H68" s="3"/>
    </row>
    <row r="69" spans="2:8" ht="27.6" x14ac:dyDescent="0.3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3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3">
      <c r="B71" s="23"/>
      <c r="C71" s="3"/>
      <c r="D71" s="4"/>
      <c r="E71" s="3"/>
      <c r="F71" s="4"/>
      <c r="G71" s="4"/>
      <c r="H71" s="3"/>
    </row>
    <row r="72" spans="2:8" x14ac:dyDescent="0.3">
      <c r="B72" s="25" t="s">
        <v>63</v>
      </c>
      <c r="C72" s="12">
        <f t="shared" ref="C72:H72" si="15">C42+C67+C69</f>
        <v>496472198</v>
      </c>
      <c r="D72" s="12">
        <f t="shared" si="15"/>
        <v>-14413855.9</v>
      </c>
      <c r="E72" s="12">
        <f t="shared" si="15"/>
        <v>482058342.10000002</v>
      </c>
      <c r="F72" s="12">
        <f t="shared" si="15"/>
        <v>253811609.22000003</v>
      </c>
      <c r="G72" s="12">
        <f t="shared" si="15"/>
        <v>253811609.22000003</v>
      </c>
      <c r="H72" s="12">
        <f t="shared" si="15"/>
        <v>-242660588.77999997</v>
      </c>
    </row>
    <row r="73" spans="2:8" x14ac:dyDescent="0.3">
      <c r="B73" s="23"/>
      <c r="C73" s="3"/>
      <c r="D73" s="4"/>
      <c r="E73" s="3"/>
      <c r="F73" s="4"/>
      <c r="G73" s="4"/>
      <c r="H73" s="3"/>
    </row>
    <row r="74" spans="2:8" x14ac:dyDescent="0.3">
      <c r="B74" s="25" t="s">
        <v>64</v>
      </c>
      <c r="C74" s="3"/>
      <c r="D74" s="4"/>
      <c r="E74" s="3"/>
      <c r="F74" s="4"/>
      <c r="G74" s="4"/>
      <c r="H74" s="3"/>
    </row>
    <row r="75" spans="2:8" ht="27.6" x14ac:dyDescent="0.3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41.4" x14ac:dyDescent="0.3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7.6" x14ac:dyDescent="0.3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4.4" thickBot="1" x14ac:dyDescent="0.35">
      <c r="B78" s="26"/>
      <c r="C78" s="13"/>
      <c r="D78" s="14"/>
      <c r="E78" s="13"/>
      <c r="F78" s="14"/>
      <c r="G78" s="14"/>
      <c r="H78" s="13"/>
    </row>
    <row r="81" spans="2:8" ht="30" customHeight="1" x14ac:dyDescent="0.3">
      <c r="B81" s="47"/>
      <c r="C81" s="47"/>
      <c r="F81" s="47"/>
      <c r="G81" s="47"/>
      <c r="H81" s="47"/>
    </row>
    <row r="82" spans="2:8" ht="15" customHeight="1" x14ac:dyDescent="0.3">
      <c r="B82" s="48"/>
      <c r="C82" s="48"/>
      <c r="F82" s="48"/>
      <c r="G82" s="48"/>
      <c r="H82" s="48"/>
    </row>
    <row r="83" spans="2:8" ht="15" customHeight="1" x14ac:dyDescent="0.3">
      <c r="B83" s="49"/>
      <c r="C83" s="49"/>
      <c r="F83" s="49"/>
      <c r="G83" s="49"/>
      <c r="H83" s="49"/>
    </row>
    <row r="84" spans="2:8" ht="30" customHeight="1" x14ac:dyDescent="0.3"/>
  </sheetData>
  <mergeCells count="13">
    <mergeCell ref="H6:H8"/>
    <mergeCell ref="B81:C81"/>
    <mergeCell ref="F81:H81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tesoreria</cp:lastModifiedBy>
  <cp:lastPrinted>2016-12-20T19:44:47Z</cp:lastPrinted>
  <dcterms:created xsi:type="dcterms:W3CDTF">2016-10-11T20:13:05Z</dcterms:created>
  <dcterms:modified xsi:type="dcterms:W3CDTF">2026-07-16T20:38:17Z</dcterms:modified>
</cp:coreProperties>
</file>